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sztorys Ofertowy" sheetId="1" r:id="rId1"/>
    <sheet name="Zestawienie R-M-S" sheetId="2" r:id="rId2"/>
  </sheets>
  <externalReferences>
    <externalReference r:id="rId5"/>
  </externalReferences>
  <definedNames>
    <definedName name="_xlnm.Print_Area" localSheetId="0">'Kosztorys Ofertowy'!$A$1:$G$35</definedName>
    <definedName name="_xlnm.Print_Area" localSheetId="1">'Zestawienie R-M-S'!$A$1:$F$41</definedName>
  </definedNames>
  <calcPr fullCalcOnLoad="1"/>
</workbook>
</file>

<file path=xl/sharedStrings.xml><?xml version="1.0" encoding="utf-8"?>
<sst xmlns="http://schemas.openxmlformats.org/spreadsheetml/2006/main" count="95" uniqueCount="53">
  <si>
    <t>KOSZTORYS OFERTOWY</t>
  </si>
  <si>
    <t>BRANŻA TELEKOMUNIKACJA - CPV 32412100-5</t>
  </si>
  <si>
    <t>Przebudowa sieci telekomunikacyjnej</t>
  </si>
  <si>
    <t xml:space="preserve">Budowa ulicy Piastowskiej w Dąbrówce Wlkp. - przebudowa sieci telekomunikacyjnej                                     - przebudowa sieci telekomunikacyjnej </t>
  </si>
  <si>
    <t xml:space="preserve">Rozbudowa ulic na Os. Robotniczym i Zatorze w Nowogrodzie Bobrzańskim - przebudowa sieci telekomunikacyjnej </t>
  </si>
  <si>
    <t>Numer</t>
  </si>
  <si>
    <t>Nr specyfikacji technicznej</t>
  </si>
  <si>
    <t>Opis</t>
  </si>
  <si>
    <t>Jednostka</t>
  </si>
  <si>
    <t>Ilość</t>
  </si>
  <si>
    <t>Cena jedn.</t>
  </si>
  <si>
    <t>Wartość netto</t>
  </si>
  <si>
    <t>Przebudowa linii kablowej OKO 87014 (Z-XOTKtd 12J)</t>
  </si>
  <si>
    <t>1.1</t>
  </si>
  <si>
    <t>D.01.03.04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</si>
  <si>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</si>
  <si>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</si>
  <si>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</si>
  <si>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</si>
  <si>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</si>
  <si>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</si>
  <si>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</si>
  <si>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</si>
  <si>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</si>
  <si>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</si>
  <si>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</si>
  <si>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</si>
  <si>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</si>
  <si>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</si>
  <si>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</si>
  <si>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</si>
  <si>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</si>
  <si>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</si>
  <si>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</si>
  <si>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</si>
  <si>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</si>
  <si>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</si>
  <si>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</si>
  <si>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PRACE TOWARZYSZĄCE</t>
  </si>
  <si>
    <t>2.1</t>
  </si>
  <si>
    <t>Obsługa geodezyjna - wytyczenie, pomiary w wykopie, szkice polowe, mapa powykonawcza - dla Orange Polska S.A.</t>
  </si>
  <si>
    <t xml:space="preserve">kpl    </t>
  </si>
  <si>
    <t>WARTOŚĆ OGÓLNA</t>
  </si>
  <si>
    <t>PODATEK VAT 23%</t>
  </si>
  <si>
    <t>Ogółem wartość robót (brutto)</t>
  </si>
  <si>
    <t>ZESTAWIENIE ROBOCIZNY</t>
  </si>
  <si>
    <t>Lp.</t>
  </si>
  <si>
    <t>Nazwa</t>
  </si>
  <si>
    <t>Ilość całkowita</t>
  </si>
  <si>
    <t>Cena</t>
  </si>
  <si>
    <t>Wartość</t>
  </si>
  <si>
    <t>ZESTAWIENIE MATERIAŁÓW</t>
  </si>
  <si>
    <t>ZESTAWIENIE SPRZETU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</si>
</sst>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&quot; zł&quot;"/>
  </numFmts>
  <fonts count="9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 style="medium">
        <color indexed="63"/>
      </left>
      <right style="medium">
        <color indexed="63"/>
      </right>
      <top style="double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double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70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 wrapText="1"/>
    </xf>
    <xf numFmtId="164" fontId="4" fillId="3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5" fillId="0" borderId="0" xfId="0" applyFont="1" applyAlignment="1">
      <alignment vertical="top" wrapText="1"/>
    </xf>
    <xf numFmtId="164" fontId="3" fillId="3" borderId="3" xfId="0" applyFon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7" fillId="0" borderId="5" xfId="0" applyFont="1" applyBorder="1" applyAlignment="1">
      <alignment horizontal="center" vertical="center"/>
    </xf>
    <xf numFmtId="164" fontId="8" fillId="0" borderId="6" xfId="20" applyFont="1" applyBorder="1" applyAlignment="1">
      <alignment vertical="center" wrapText="1"/>
      <protection/>
    </xf>
    <xf numFmtId="164" fontId="8" fillId="0" borderId="6" xfId="20" applyFont="1" applyBorder="1" applyAlignment="1">
      <alignment horizontal="center" vertical="center"/>
      <protection/>
    </xf>
    <xf numFmtId="164" fontId="8" fillId="0" borderId="6" xfId="20" applyFont="1" applyBorder="1" applyAlignment="1">
      <alignment vertical="center"/>
      <protection/>
    </xf>
    <xf numFmtId="165" fontId="7" fillId="0" borderId="7" xfId="0" applyNumberFormat="1" applyFont="1" applyBorder="1" applyAlignment="1">
      <alignment vertical="center"/>
    </xf>
    <xf numFmtId="164" fontId="7" fillId="0" borderId="8" xfId="0" applyFont="1" applyBorder="1" applyAlignment="1">
      <alignment horizontal="center" vertical="center"/>
    </xf>
    <xf numFmtId="164" fontId="7" fillId="0" borderId="9" xfId="0" applyFont="1" applyBorder="1" applyAlignment="1">
      <alignment horizontal="center" vertical="center"/>
    </xf>
    <xf numFmtId="164" fontId="8" fillId="0" borderId="10" xfId="20" applyFont="1" applyBorder="1" applyAlignment="1">
      <alignment vertical="center" wrapText="1"/>
      <protection/>
    </xf>
    <xf numFmtId="164" fontId="8" fillId="0" borderId="10" xfId="20" applyFont="1" applyBorder="1" applyAlignment="1">
      <alignment horizontal="center" vertical="center"/>
      <protection/>
    </xf>
    <xf numFmtId="164" fontId="8" fillId="0" borderId="10" xfId="20" applyFont="1" applyBorder="1" applyAlignment="1">
      <alignment vertical="center"/>
      <protection/>
    </xf>
    <xf numFmtId="165" fontId="7" fillId="0" borderId="11" xfId="0" applyNumberFormat="1" applyFont="1" applyBorder="1" applyAlignment="1">
      <alignment vertical="center"/>
    </xf>
    <xf numFmtId="164" fontId="7" fillId="0" borderId="12" xfId="0" applyFont="1" applyBorder="1" applyAlignment="1">
      <alignment horizontal="center" vertical="center"/>
    </xf>
    <xf numFmtId="165" fontId="7" fillId="0" borderId="13" xfId="0" applyNumberFormat="1" applyFont="1" applyBorder="1" applyAlignment="1">
      <alignment vertical="center"/>
    </xf>
    <xf numFmtId="164" fontId="8" fillId="0" borderId="14" xfId="20" applyFont="1" applyBorder="1" applyAlignment="1">
      <alignment vertical="center" wrapText="1"/>
      <protection/>
    </xf>
    <xf numFmtId="164" fontId="8" fillId="0" borderId="14" xfId="20" applyFont="1" applyBorder="1" applyAlignment="1">
      <alignment horizontal="center" vertical="center"/>
      <protection/>
    </xf>
    <xf numFmtId="164" fontId="8" fillId="0" borderId="14" xfId="20" applyFont="1" applyBorder="1" applyAlignment="1">
      <alignment vertical="center"/>
      <protection/>
    </xf>
    <xf numFmtId="164" fontId="8" fillId="0" borderId="15" xfId="20" applyFont="1" applyBorder="1" applyAlignment="1">
      <alignment vertical="center" wrapText="1"/>
      <protection/>
    </xf>
    <xf numFmtId="164" fontId="8" fillId="0" borderId="15" xfId="20" applyFont="1" applyBorder="1" applyAlignment="1">
      <alignment horizontal="center" vertical="center"/>
      <protection/>
    </xf>
    <xf numFmtId="164" fontId="8" fillId="0" borderId="15" xfId="20" applyFont="1" applyBorder="1" applyAlignment="1">
      <alignment vertical="center"/>
      <protection/>
    </xf>
    <xf numFmtId="164" fontId="8" fillId="0" borderId="16" xfId="20" applyFont="1" applyBorder="1" applyAlignment="1">
      <alignment vertical="center"/>
      <protection/>
    </xf>
    <xf numFmtId="164" fontId="4" fillId="3" borderId="3" xfId="0" applyFont="1" applyFill="1" applyBorder="1" applyAlignment="1">
      <alignment horizontal="center" vertical="center"/>
    </xf>
    <xf numFmtId="164" fontId="7" fillId="0" borderId="17" xfId="0" applyFont="1" applyBorder="1" applyAlignment="1">
      <alignment horizontal="center" vertical="center"/>
    </xf>
    <xf numFmtId="164" fontId="7" fillId="0" borderId="18" xfId="0" applyFont="1" applyBorder="1" applyAlignment="1">
      <alignment vertical="center" wrapText="1"/>
    </xf>
    <xf numFmtId="164" fontId="7" fillId="0" borderId="19" xfId="0" applyFont="1" applyBorder="1" applyAlignment="1">
      <alignment horizontal="center" vertical="center"/>
    </xf>
    <xf numFmtId="164" fontId="8" fillId="0" borderId="19" xfId="20" applyFont="1" applyBorder="1" applyAlignment="1">
      <alignment horizontal="center" vertical="center"/>
      <protection/>
    </xf>
    <xf numFmtId="164" fontId="8" fillId="0" borderId="19" xfId="20" applyFont="1" applyBorder="1" applyAlignment="1">
      <alignment horizontal="right" vertical="center"/>
      <protection/>
    </xf>
    <xf numFmtId="165" fontId="7" fillId="0" borderId="20" xfId="0" applyNumberFormat="1" applyFont="1" applyBorder="1" applyAlignment="1">
      <alignment vertical="center"/>
    </xf>
    <xf numFmtId="164" fontId="4" fillId="0" borderId="3" xfId="0" applyFont="1" applyBorder="1" applyAlignment="1">
      <alignment horizontal="right" vertical="center"/>
    </xf>
    <xf numFmtId="166" fontId="4" fillId="0" borderId="3" xfId="0" applyNumberFormat="1" applyFont="1" applyBorder="1" applyAlignment="1">
      <alignment vertical="center"/>
    </xf>
    <xf numFmtId="164" fontId="4" fillId="0" borderId="21" xfId="0" applyFont="1" applyBorder="1" applyAlignment="1">
      <alignment horizontal="right" vertical="center" wrapText="1"/>
    </xf>
    <xf numFmtId="166" fontId="4" fillId="0" borderId="22" xfId="0" applyNumberFormat="1" applyFont="1" applyBorder="1" applyAlignment="1">
      <alignment vertical="center"/>
    </xf>
    <xf numFmtId="164" fontId="4" fillId="0" borderId="23" xfId="0" applyFont="1" applyBorder="1" applyAlignment="1">
      <alignment horizontal="right" vertical="center"/>
    </xf>
    <xf numFmtId="166" fontId="4" fillId="0" borderId="24" xfId="0" applyNumberFormat="1" applyFont="1" applyBorder="1" applyAlignment="1">
      <alignment vertical="center"/>
    </xf>
    <xf numFmtId="164" fontId="6" fillId="3" borderId="3" xfId="0" applyFont="1" applyFill="1" applyBorder="1" applyAlignment="1">
      <alignment horizontal="center" vertical="center" wrapText="1"/>
    </xf>
    <xf numFmtId="164" fontId="6" fillId="3" borderId="4" xfId="0" applyFont="1" applyFill="1" applyBorder="1" applyAlignment="1">
      <alignment horizontal="center" vertical="center" wrapText="1"/>
    </xf>
    <xf numFmtId="164" fontId="0" fillId="0" borderId="5" xfId="0" applyBorder="1" applyAlignment="1">
      <alignment horizontal="center" vertical="center"/>
    </xf>
    <xf numFmtId="164" fontId="1" fillId="0" borderId="25" xfId="22" applyBorder="1" applyAlignment="1">
      <alignment horizontal="left" vertical="center" wrapText="1"/>
      <protection/>
    </xf>
    <xf numFmtId="164" fontId="1" fillId="0" borderId="6" xfId="22" applyBorder="1" applyAlignment="1">
      <alignment horizontal="center" vertical="center"/>
      <protection/>
    </xf>
    <xf numFmtId="164" fontId="1" fillId="0" borderId="6" xfId="21" applyBorder="1" applyAlignment="1">
      <alignment horizontal="center" vertical="center"/>
      <protection/>
    </xf>
    <xf numFmtId="164" fontId="1" fillId="0" borderId="26" xfId="21" applyBorder="1" applyAlignment="1">
      <alignment horizontal="center" vertical="center"/>
      <protection/>
    </xf>
    <xf numFmtId="164" fontId="0" fillId="0" borderId="8" xfId="0" applyBorder="1" applyAlignment="1">
      <alignment horizontal="center" vertical="center"/>
    </xf>
    <xf numFmtId="164" fontId="1" fillId="0" borderId="27" xfId="22" applyBorder="1" applyAlignment="1">
      <alignment horizontal="left" vertical="center" wrapText="1"/>
      <protection/>
    </xf>
    <xf numFmtId="164" fontId="1" fillId="0" borderId="10" xfId="22" applyBorder="1" applyAlignment="1">
      <alignment horizontal="center" vertical="center"/>
      <protection/>
    </xf>
    <xf numFmtId="164" fontId="1" fillId="0" borderId="10" xfId="21" applyBorder="1" applyAlignment="1">
      <alignment horizontal="center" vertical="center"/>
      <protection/>
    </xf>
    <xf numFmtId="164" fontId="1" fillId="0" borderId="28" xfId="21" applyBorder="1" applyAlignment="1">
      <alignment horizontal="center" vertical="center"/>
      <protection/>
    </xf>
    <xf numFmtId="164" fontId="0" fillId="0" borderId="29" xfId="0" applyBorder="1" applyAlignment="1">
      <alignment horizontal="center" vertical="center"/>
    </xf>
    <xf numFmtId="164" fontId="1" fillId="0" borderId="30" xfId="22" applyBorder="1" applyAlignment="1">
      <alignment horizontal="left" vertical="center" wrapText="1"/>
      <protection/>
    </xf>
    <xf numFmtId="164" fontId="1" fillId="0" borderId="31" xfId="22" applyBorder="1" applyAlignment="1">
      <alignment horizontal="center" vertical="center"/>
      <protection/>
    </xf>
    <xf numFmtId="164" fontId="1" fillId="0" borderId="31" xfId="21" applyBorder="1" applyAlignment="1">
      <alignment horizontal="center" vertical="center"/>
      <protection/>
    </xf>
    <xf numFmtId="164" fontId="1" fillId="0" borderId="32" xfId="21" applyBorder="1" applyAlignment="1">
      <alignment horizontal="center" vertical="center"/>
      <protection/>
    </xf>
    <xf numFmtId="164" fontId="1" fillId="0" borderId="25" xfId="22" applyFont="1" applyBorder="1" applyAlignment="1">
      <alignment horizontal="left" vertical="center" wrapText="1"/>
      <protection/>
    </xf>
    <xf numFmtId="164" fontId="1" fillId="0" borderId="26" xfId="22" applyBorder="1" applyAlignment="1">
      <alignment horizontal="center" vertical="center"/>
      <protection/>
    </xf>
    <xf numFmtId="164" fontId="1" fillId="0" borderId="27" xfId="22" applyFont="1" applyBorder="1" applyAlignment="1">
      <alignment horizontal="left" vertical="center" wrapText="1"/>
      <protection/>
    </xf>
    <xf numFmtId="164" fontId="1" fillId="0" borderId="28" xfId="22" applyBorder="1" applyAlignment="1">
      <alignment horizontal="center" vertical="center"/>
      <protection/>
    </xf>
    <xf numFmtId="164" fontId="1" fillId="0" borderId="32" xfId="22" applyBorder="1" applyAlignment="1">
      <alignment horizontal="center" vertical="center"/>
      <protection/>
    </xf>
    <xf numFmtId="164" fontId="1" fillId="0" borderId="25" xfId="21" applyBorder="1" applyAlignment="1">
      <alignment horizontal="left" vertical="center" wrapText="1"/>
      <protection/>
    </xf>
    <xf numFmtId="164" fontId="1" fillId="0" borderId="27" xfId="21" applyBorder="1" applyAlignment="1">
      <alignment horizontal="left" vertical="center" wrapText="1"/>
      <protection/>
    </xf>
    <xf numFmtId="164" fontId="1" fillId="0" borderId="30" xfId="21" applyBorder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Kosztorys Inwestorski" xfId="20"/>
    <cellStyle name="Normalny_Zestawienie R-M-S" xfId="21"/>
    <cellStyle name="Normalny_Zestawienie R-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e\piotr\Pobrane\D&#261;br&#243;wka,%20budowa%20ulicy%20Piastowskiej%20-%20telekomunikacja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ztorys skrócony inw. UPZP"/>
      <sheetName val="Zestawienie R"/>
      <sheetName val="Zestawienie M"/>
      <sheetName val="Zestawienie S"/>
    </sheetNames>
    <sheetDataSet>
      <sheetData sheetId="0">
        <row r="5">
          <cell r="C5" t="str">
            <v>Przekopy kontrolne (4szt x 2m) - ANALOGIA</v>
          </cell>
          <cell r="D5" t="str">
            <v>m</v>
          </cell>
          <cell r="E5">
            <v>8</v>
          </cell>
        </row>
        <row r="6">
          <cell r="C6" t="str">
            <v>Zasypywanie przekopów kontrolnych  (4szt x 2m)  - ANALOGIA </v>
          </cell>
          <cell r="D6" t="str">
            <v>m</v>
          </cell>
          <cell r="E6">
            <v>8</v>
          </cell>
        </row>
        <row r="7">
          <cell r="C7" t="str">
            <v>Pomiary reflektometryczne linii światłowodowych, pomiary montażowe z przełącznicy, mierzony 1 światłowód - pomiar OKO 87014 przed przełożeniem kabla w celu sprawdzenia jego parametrów - ANALOGIA</v>
          </cell>
          <cell r="D7" t="str">
            <v>odcinek</v>
          </cell>
          <cell r="E7">
            <v>1</v>
          </cell>
        </row>
        <row r="8">
          <cell r="C8" t="str">
            <v>Pomiary reflektometryczne linii światłowodowych, pomiary montażowe z przełącznicy, dodatek za każdy następny zmierzony światłowód - pomiar OKO 87014 przed przełożeniem kabla w celu sprawdzenia jego parametrów - ANALOGIA</v>
          </cell>
          <cell r="D8" t="str">
            <v>odcinek</v>
          </cell>
          <cell r="E8">
            <v>11</v>
          </cell>
        </row>
        <row r="9">
          <cell r="C9" t="str">
            <v>Pomiary tłumienności optycznej linii światłowodowych metodą transmisyjną, pomiar przeprowadzany razem z innymi pomiarami, mierzony 1 światłowód - pomiar OKO 87014 przed przełożeniem kabla w celu sprawdzenia jego parametrów - ANALOGIA</v>
          </cell>
          <cell r="D9" t="str">
            <v>odcinek</v>
          </cell>
          <cell r="E9">
            <v>1</v>
          </cell>
        </row>
        <row r="10">
          <cell r="C10" t="str">
            <v>Pomiary tłumienności optycznej linii światłowodowych metodą transmisyjną, pomiar przeprowadzany razem z innymi pomiarami, dodatek za każdy następny zmierzony światłowód - pomiar OKO 87014 przed przełożeniem kabla - ANALOGIA</v>
          </cell>
          <cell r="D10" t="str">
            <v>odcinek</v>
          </cell>
          <cell r="E10">
            <v>11</v>
          </cell>
        </row>
        <row r="11">
          <cell r="C11" t="str">
            <v>Budowa rury osłonowej RHDPEp 110/6,3 - ANALOGIA</v>
          </cell>
          <cell r="D11" t="str">
            <v>m</v>
          </cell>
          <cell r="E11">
            <v>12</v>
          </cell>
        </row>
        <row r="12">
          <cell r="C12" t="str">
            <v>Budowa rurociągu kablowego na głębokości 1·m w wykopie wykonanym ręcznie, grunt kategorii IV, RHDPE 40/3,7·mm w zwojach, 1 rura w rurociągu</v>
          </cell>
          <cell r="D12" t="str">
            <v>km</v>
          </cell>
          <cell r="E12">
            <v>0.182</v>
          </cell>
        </row>
        <row r="13">
          <cell r="C13" t="str">
            <v>Badanie szczelności zmontowanych odcinków, do 2·km, kanalizacja wtórna, sprężarka, rury Fi·40·mm</v>
          </cell>
          <cell r="D13" t="str">
            <v>odcinek</v>
          </cell>
          <cell r="E13">
            <v>1</v>
          </cell>
        </row>
        <row r="14">
          <cell r="C14" t="str">
            <v>Układanie kabla wypełnionego w rowie kablowym wykonanym ręcznie, grunt kategorii IV, kabel o średnicy do 30 mm, każdy następny kabel  - Kabel XzTKMXpw 2x2x0,8</v>
          </cell>
          <cell r="D14" t="str">
            <v>m</v>
          </cell>
          <cell r="E14">
            <v>182</v>
          </cell>
        </row>
        <row r="15">
          <cell r="C15" t="str">
            <v>Ręczne wciąganie rur kanalizacji wtórnej, otwór wolny, rury w zwojach, 1xRHDPE 40/3,7·mm</v>
          </cell>
          <cell r="D15" t="str">
            <v>m</v>
          </cell>
          <cell r="E15">
            <v>12</v>
          </cell>
        </row>
        <row r="16">
          <cell r="C16" t="str">
            <v>Wciąganie kabla wypełnionego w powłoce termoplastycznej do kanalizacji kablowej, mechaniczne, średnica kabla do 30 mm, otwór kanalizacji częściowo zajęty - Kabel XzTKMXpw 2x2x0,8</v>
          </cell>
          <cell r="D16" t="str">
            <v>m</v>
          </cell>
          <cell r="E16">
            <v>12</v>
          </cell>
        </row>
        <row r="17">
          <cell r="C17" t="str">
            <v>Otwarcie i zamknięcie muf złączowych odgałęźnych kabli światłowodowych, (dodatkowe nakłady na 1 kabel odgałęźny do tabl. 0608)</v>
          </cell>
          <cell r="D17" t="str">
            <v>złącze</v>
          </cell>
          <cell r="E17">
            <v>1</v>
          </cell>
        </row>
        <row r="18">
          <cell r="C18" t="str">
            <v>Wyciąganie kabli światłowodowych z rurociągów kablowych z rur RHDPE 40/3,7mm metodą pneumatyczną strumieniową, rury z warstwą poślizgową, kabel w odcinkach 2·km - Wycofanie kabla OKO 87014 - ANALOGIA</v>
          </cell>
          <cell r="D18" t="str">
            <v>km</v>
          </cell>
          <cell r="E18">
            <v>0.184</v>
          </cell>
        </row>
        <row r="19">
          <cell r="C19" t="str">
            <v>Wciąganie kabli światłowodowych do kanalizacji wtórnej z rur RHDPE 40/3,7·mm metodą pneumatyczną strumieniową, rury z warstwą poślizgową, kabel w odcinkach 2·km</v>
          </cell>
          <cell r="D19" t="str">
            <v>km</v>
          </cell>
          <cell r="E19">
            <v>0.194</v>
          </cell>
        </row>
        <row r="20">
          <cell r="C20" t="str">
            <v>Montaż złączy odgałęźnych na kablach światłowodowych tubowych ułożonych w kanalizacji kablowej, 1 kabel odgałęźny, mufa termokurczliwa, jeden spajany światłowód</v>
          </cell>
          <cell r="D20" t="str">
            <v>złącze</v>
          </cell>
          <cell r="E20">
            <v>1</v>
          </cell>
        </row>
        <row r="21">
          <cell r="C21" t="str">
            <v>Montaż złączy przelotowych na kablach światłowodowych ułożonych w kanalizacji kablowej, kabel tubowy, mufa termokurczliwa, dodatek za każdy następny spajany światłowód</v>
          </cell>
          <cell r="D21" t="str">
            <v>złącze</v>
          </cell>
          <cell r="E21">
            <v>11</v>
          </cell>
        </row>
        <row r="22">
          <cell r="C22" t="str">
            <v>Pomiary reflektometryczne linii światłowodowych, pomiary montażowe z przełącznicy, mierzony 1 światłowód - pomiar OKO 87014 po przełożeniu kabla w celu sprawdzenia jego parametrów - ANALOGIA</v>
          </cell>
          <cell r="D22" t="str">
            <v>odcinek</v>
          </cell>
          <cell r="E22">
            <v>1</v>
          </cell>
        </row>
        <row r="23">
          <cell r="C23" t="str">
            <v>Pomiary reflektometryczne linii światłowodowych, pomiary montażowe z przełącznicy, dodatek za każdy następny zmierzony światłowód - pomiar OKO 87014 po przełożeniu kabla w celu sprawdzenia jego parametrów - ANALOGIA</v>
          </cell>
          <cell r="D23" t="str">
            <v>odcinek</v>
          </cell>
          <cell r="E23">
            <v>11</v>
          </cell>
        </row>
        <row r="24">
          <cell r="C24" t="str">
            <v>Pomiary tłumienności optycznej linii światłowodowych metodą transmisyjną, pomiar przeprowadzany razem z innymi pomiarami, mierzony 1 światłowód - pomiar OKO 87014 po przełożeniu kabla w celu sprawdzenia jego parametrów - ANALOGIA</v>
          </cell>
          <cell r="D24" t="str">
            <v>odcinek</v>
          </cell>
          <cell r="E24">
            <v>1</v>
          </cell>
        </row>
        <row r="25">
          <cell r="C25" t="str">
            <v>Pomiary tłumienności optycznej linii światłowodowych metodą transmisyjną, pomiar przeprowadzany razem z innymi pomiarami, dodatek za każdy następny zmierzony światłowód - pomiar OKO 87014po przełożeniu kabla - ANALOGIA</v>
          </cell>
          <cell r="D25" t="str">
            <v>odcinek</v>
          </cell>
          <cell r="E25">
            <v>11</v>
          </cell>
        </row>
        <row r="26">
          <cell r="C26" t="str">
            <v>Budowa rury osłonowej A 160PS - ANALOGIA</v>
          </cell>
          <cell r="D26" t="str">
            <v>m</v>
          </cell>
          <cell r="E26">
            <v>10</v>
          </cell>
        </row>
        <row r="27">
          <cell r="C27" t="str">
            <v>Demontaż rurociągu kablowego na głębokości 1·m w wykopie wykonanym ręcznie, grunt kategorii IV, RHDPE 40/3,7·mm w zwojach, 1 rura w rurociągu - ANALOGIA</v>
          </cell>
          <cell r="D27" t="str">
            <v>km</v>
          </cell>
          <cell r="E27">
            <v>0.184</v>
          </cell>
        </row>
        <row r="28">
          <cell r="C28" t="str">
            <v>Zestawienie kabli - XzTKMXpw 2x2x0,8 - 210,0m</v>
          </cell>
          <cell r="D28" t="str">
            <v>m      </v>
          </cell>
          <cell r="E28">
            <v>210</v>
          </cell>
        </row>
      </sheetData>
      <sheetData sheetId="1">
        <row r="3">
          <cell r="C3" t="str">
            <v>Monter telekomunikacyjnych linii kablowych II</v>
          </cell>
          <cell r="D3" t="str">
            <v>r-g    </v>
          </cell>
          <cell r="E3">
            <v>26.4154</v>
          </cell>
        </row>
        <row r="4">
          <cell r="C4" t="str">
            <v>Monter telekomunikacyjnych linii kablowych III</v>
          </cell>
          <cell r="D4" t="str">
            <v>r-g    </v>
          </cell>
          <cell r="E4">
            <v>0.44000000000000006</v>
          </cell>
        </row>
        <row r="5">
          <cell r="C5" t="str">
            <v>Monterzy</v>
          </cell>
          <cell r="D5" t="str">
            <v>r-g    </v>
          </cell>
          <cell r="E5">
            <v>1050.865</v>
          </cell>
        </row>
        <row r="6">
          <cell r="C6" t="str">
            <v>Robotnicy grupa I</v>
          </cell>
          <cell r="D6" t="str">
            <v>r-g    </v>
          </cell>
          <cell r="E6">
            <v>19.22652</v>
          </cell>
        </row>
      </sheetData>
      <sheetData sheetId="2">
        <row r="3">
          <cell r="C3" t="str">
            <v>Kabel XzTKMXpw 2x2x0,8</v>
          </cell>
          <cell r="D3" t="str">
            <v>m      </v>
          </cell>
          <cell r="E3">
            <v>210.00000000000003</v>
          </cell>
        </row>
        <row r="4">
          <cell r="C4" t="str">
            <v>Rura dzielona A 160PS</v>
          </cell>
          <cell r="D4" t="str">
            <v>m      </v>
          </cell>
          <cell r="E4">
            <v>10</v>
          </cell>
        </row>
        <row r="5">
          <cell r="C5" t="str">
            <v>Rura RHDPE 40/3,7 kanalizacji wtórnej i rurociągu kablowego, z warstwą poślizgową</v>
          </cell>
          <cell r="D5" t="str">
            <v>m      </v>
          </cell>
          <cell r="E5">
            <v>199.94000000000003</v>
          </cell>
        </row>
        <row r="6">
          <cell r="C6" t="str">
            <v>Rura RHDPEp 110/6,3</v>
          </cell>
          <cell r="D6" t="str">
            <v>m      </v>
          </cell>
          <cell r="E6">
            <v>12.24</v>
          </cell>
        </row>
        <row r="7">
          <cell r="C7" t="str">
            <v>Taśma ostrzegawcza TOL-Opt/25 szer.25cm Uwaga kabel optotelekomunikacyjny</v>
          </cell>
          <cell r="D7" t="str">
            <v>m      </v>
          </cell>
          <cell r="E7">
            <v>187.46</v>
          </cell>
        </row>
        <row r="8">
          <cell r="C8" t="str">
            <v>Złączka HDPE 110</v>
          </cell>
          <cell r="D8" t="str">
            <v>szt    </v>
          </cell>
          <cell r="E8">
            <v>1.9200000000000002</v>
          </cell>
        </row>
      </sheetData>
      <sheetData sheetId="3">
        <row r="3">
          <cell r="C3" t="str">
            <v>Dmuchawa gorącego powietrza</v>
          </cell>
          <cell r="D3" t="str">
            <v>m-g    </v>
          </cell>
          <cell r="E3">
            <v>9.22</v>
          </cell>
        </row>
        <row r="4">
          <cell r="C4" t="str">
            <v>Przyczepa do przewożenia kabli</v>
          </cell>
          <cell r="D4" t="str">
            <v>m-g    </v>
          </cell>
          <cell r="E4">
            <v>7.2323</v>
          </cell>
        </row>
        <row r="5">
          <cell r="C5" t="str">
            <v>Reflektometr</v>
          </cell>
          <cell r="D5" t="str">
            <v>m-g    </v>
          </cell>
          <cell r="E5">
            <v>28.400000000000002</v>
          </cell>
        </row>
        <row r="6">
          <cell r="C6" t="str">
            <v>Samochód dostawczy do 0.9·t (1)</v>
          </cell>
          <cell r="D6" t="str">
            <v>m-g    </v>
          </cell>
          <cell r="E6">
            <v>39.3183</v>
          </cell>
        </row>
        <row r="7">
          <cell r="C7" t="str">
            <v>Samochód montażowy do 0.9·t (1)</v>
          </cell>
          <cell r="D7" t="str">
            <v>m-g    </v>
          </cell>
          <cell r="E7">
            <v>9.22</v>
          </cell>
        </row>
        <row r="8">
          <cell r="C8" t="str">
            <v>Samochód samowyładowczy do 5·t (1)</v>
          </cell>
          <cell r="D8" t="str">
            <v>m-g    </v>
          </cell>
          <cell r="E8">
            <v>0.5918000000000001</v>
          </cell>
        </row>
        <row r="9">
          <cell r="C9" t="str">
            <v>Samochód skrzyniowy do 3.5·t (1)</v>
          </cell>
          <cell r="D9" t="str">
            <v>m-g    </v>
          </cell>
          <cell r="E9">
            <v>4.534000000000001</v>
          </cell>
        </row>
        <row r="10">
          <cell r="C10" t="str">
            <v>Samochód skrzyniowy do 3.5·t (Trambus) (1)</v>
          </cell>
          <cell r="D10" t="str">
            <v>m-g    </v>
          </cell>
          <cell r="E10">
            <v>0.29700000000000004</v>
          </cell>
        </row>
        <row r="11">
          <cell r="C11" t="str">
            <v>Samochód skrzyniowy do 5·t (1)</v>
          </cell>
          <cell r="D11" t="str">
            <v>m-g    </v>
          </cell>
          <cell r="E11">
            <v>17.8073</v>
          </cell>
        </row>
        <row r="12">
          <cell r="C12" t="str">
            <v>Spawarka do włókien światłowodowych (1)</v>
          </cell>
          <cell r="D12" t="str">
            <v>m-g    </v>
          </cell>
          <cell r="E12">
            <v>8.760000000000002</v>
          </cell>
        </row>
        <row r="13">
          <cell r="C13" t="str">
            <v>Sprężarka powietrzna przewoźna spalinowa 0.5m3/min</v>
          </cell>
          <cell r="D13" t="str">
            <v>m-g    </v>
          </cell>
          <cell r="E13">
            <v>1.28</v>
          </cell>
        </row>
        <row r="14">
          <cell r="C14" t="str">
            <v>Sprężarka powietrzna przewoźna spalinowa 12·m3/min (1)</v>
          </cell>
          <cell r="D14" t="str">
            <v>m-g    </v>
          </cell>
          <cell r="E14">
            <v>1.8123000000000002</v>
          </cell>
        </row>
        <row r="15">
          <cell r="C15" t="str">
            <v>Ubijak spalinowy 50·kg</v>
          </cell>
          <cell r="D15" t="str">
            <v>m-g    </v>
          </cell>
          <cell r="E15">
            <v>3.2362</v>
          </cell>
        </row>
        <row r="16">
          <cell r="C16" t="str">
            <v>Urządzenie do wdmuchiwania kabli metodą strumieniową</v>
          </cell>
          <cell r="D16" t="str">
            <v>m-g    </v>
          </cell>
          <cell r="E16">
            <v>1.8123000000000002</v>
          </cell>
        </row>
        <row r="17">
          <cell r="C17" t="str">
            <v>Wciągarka mechaniczna</v>
          </cell>
          <cell r="D17" t="str">
            <v>m-g    </v>
          </cell>
          <cell r="E17">
            <v>0.162</v>
          </cell>
        </row>
        <row r="18">
          <cell r="C18" t="str">
            <v>Wciągarka ręczna</v>
          </cell>
          <cell r="D18" t="str">
            <v>m-g    </v>
          </cell>
          <cell r="E18">
            <v>0.16920000000000002</v>
          </cell>
        </row>
        <row r="19">
          <cell r="C19" t="str">
            <v>Zespół prądotwórczy jednofazowy 2.5·kVA</v>
          </cell>
          <cell r="D19" t="str">
            <v>m-g    </v>
          </cell>
          <cell r="E19">
            <v>9.22</v>
          </cell>
        </row>
        <row r="20">
          <cell r="C20" t="str">
            <v>Zestaw do pomiaru mocy optycznej</v>
          </cell>
          <cell r="D20" t="str">
            <v>m-g    </v>
          </cell>
          <cell r="E20">
            <v>18.32</v>
          </cell>
        </row>
        <row r="21">
          <cell r="C21" t="str">
            <v>Zestaw telefonów optycznych</v>
          </cell>
          <cell r="D21" t="str">
            <v>m-g    </v>
          </cell>
          <cell r="E21">
            <v>18.32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75" zoomScaleNormal="75" zoomScaleSheetLayoutView="75" workbookViewId="0" topLeftCell="A1">
      <selection activeCell="L32" sqref="L32"/>
    </sheetView>
  </sheetViews>
  <sheetFormatPr defaultColWidth="9.00390625" defaultRowHeight="12.75"/>
  <cols>
    <col min="1" max="1" width="11.75390625" style="1" customWidth="1"/>
    <col min="2" max="2" width="18.375" style="1" customWidth="1"/>
    <col min="3" max="3" width="72.125" style="2" customWidth="1"/>
    <col min="4" max="4" width="14.25390625" style="3" customWidth="1"/>
    <col min="5" max="5" width="8.75390625" style="3" customWidth="1"/>
    <col min="6" max="6" width="13.75390625" style="3" customWidth="1"/>
    <col min="7" max="7" width="18.125" style="3" customWidth="1"/>
  </cols>
  <sheetData>
    <row r="1" spans="1:7" ht="33" customHeight="1">
      <c r="A1" s="4" t="s">
        <v>0</v>
      </c>
      <c r="B1" s="4"/>
      <c r="C1" s="4"/>
      <c r="D1" s="4"/>
      <c r="E1" s="4"/>
      <c r="F1" s="4"/>
      <c r="G1" s="4"/>
    </row>
    <row r="2" spans="1:7" ht="31.5" customHeight="1">
      <c r="A2" s="5" t="s">
        <v>1</v>
      </c>
      <c r="B2" s="5"/>
      <c r="C2" s="5"/>
      <c r="D2" s="5"/>
      <c r="E2" s="5"/>
      <c r="F2" s="5"/>
      <c r="G2" s="5"/>
    </row>
    <row r="3" spans="1:7" ht="30" customHeight="1">
      <c r="A3" s="5" t="s">
        <v>2</v>
      </c>
      <c r="B3" s="5"/>
      <c r="C3" s="5"/>
      <c r="D3" s="5"/>
      <c r="E3" s="5"/>
      <c r="F3" s="5"/>
      <c r="G3" s="5"/>
    </row>
    <row r="4" spans="1:7" ht="36.75" customHeight="1">
      <c r="A4" s="6" t="s">
        <v>3</v>
      </c>
      <c r="B4" s="6" t="s">
        <v>4</v>
      </c>
      <c r="C4" s="6" t="s">
        <v>4</v>
      </c>
      <c r="D4" s="6" t="s">
        <v>4</v>
      </c>
      <c r="E4" s="6" t="s">
        <v>4</v>
      </c>
      <c r="F4" s="6" t="s">
        <v>4</v>
      </c>
      <c r="G4" s="6" t="s">
        <v>4</v>
      </c>
    </row>
    <row r="5" spans="1:7" s="9" customFormat="1" ht="44.25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8" t="s">
        <v>11</v>
      </c>
    </row>
    <row r="6" spans="1:7" s="11" customFormat="1" ht="28.5" customHeight="1">
      <c r="A6" s="10">
        <v>1</v>
      </c>
      <c r="B6" s="7" t="s">
        <v>12</v>
      </c>
      <c r="C6" s="7"/>
      <c r="D6" s="7"/>
      <c r="E6" s="7"/>
      <c r="F6" s="7"/>
      <c r="G6" s="7"/>
    </row>
    <row r="7" spans="1:7" ht="30" customHeight="1">
      <c r="A7" s="12" t="s">
        <v>13</v>
      </c>
      <c r="B7" s="12" t="s">
        <v>14</v>
      </c>
      <c r="C7" s="13">
        <f>'[1]Kosztorys skrócony inw. UPZP'!C5</f>
        <v>0</v>
      </c>
      <c r="D7" s="14">
        <f>'[1]Kosztorys skrócony inw. UPZP'!D5</f>
        <v>0</v>
      </c>
      <c r="E7" s="14">
        <f>'[1]Kosztorys skrócony inw. UPZP'!E5</f>
        <v>8</v>
      </c>
      <c r="F7" s="15"/>
      <c r="G7" s="16"/>
    </row>
    <row r="8" spans="1:7" ht="30" customHeight="1">
      <c r="A8" s="17" t="s">
        <v>15</v>
      </c>
      <c r="B8" s="18" t="s">
        <v>14</v>
      </c>
      <c r="C8" s="19">
        <f>'[1]Kosztorys skrócony inw. UPZP'!C6</f>
        <v>0</v>
      </c>
      <c r="D8" s="20">
        <f>'[1]Kosztorys skrócony inw. UPZP'!D6</f>
        <v>0</v>
      </c>
      <c r="E8" s="20">
        <f>'[1]Kosztorys skrócony inw. UPZP'!E6</f>
        <v>8</v>
      </c>
      <c r="F8" s="21"/>
      <c r="G8" s="22"/>
    </row>
    <row r="9" spans="1:7" ht="67.5" customHeight="1">
      <c r="A9" s="17" t="s">
        <v>16</v>
      </c>
      <c r="B9" s="18" t="s">
        <v>14</v>
      </c>
      <c r="C9" s="19">
        <f>'[1]Kosztorys skrócony inw. UPZP'!C7</f>
        <v>0</v>
      </c>
      <c r="D9" s="20">
        <f>'[1]Kosztorys skrócony inw. UPZP'!D7</f>
        <v>0</v>
      </c>
      <c r="E9" s="20">
        <f>'[1]Kosztorys skrócony inw. UPZP'!E7</f>
        <v>1</v>
      </c>
      <c r="F9" s="21"/>
      <c r="G9" s="22"/>
    </row>
    <row r="10" spans="1:7" ht="75.75" customHeight="1">
      <c r="A10" s="17" t="s">
        <v>17</v>
      </c>
      <c r="B10" s="18" t="s">
        <v>14</v>
      </c>
      <c r="C10" s="19">
        <f>'[1]Kosztorys skrócony inw. UPZP'!C8</f>
        <v>0</v>
      </c>
      <c r="D10" s="20">
        <f>'[1]Kosztorys skrócony inw. UPZP'!D8</f>
        <v>0</v>
      </c>
      <c r="E10" s="20">
        <f>'[1]Kosztorys skrócony inw. UPZP'!E8</f>
        <v>11</v>
      </c>
      <c r="F10" s="21"/>
      <c r="G10" s="22"/>
    </row>
    <row r="11" spans="1:7" ht="76.5" customHeight="1">
      <c r="A11" s="17" t="s">
        <v>18</v>
      </c>
      <c r="B11" s="18" t="s">
        <v>14</v>
      </c>
      <c r="C11" s="19">
        <f>'[1]Kosztorys skrócony inw. UPZP'!C9</f>
        <v>0</v>
      </c>
      <c r="D11" s="20">
        <f>'[1]Kosztorys skrócony inw. UPZP'!D9</f>
        <v>0</v>
      </c>
      <c r="E11" s="20">
        <f>'[1]Kosztorys skrócony inw. UPZP'!E9</f>
        <v>1</v>
      </c>
      <c r="F11" s="21"/>
      <c r="G11" s="22"/>
    </row>
    <row r="12" spans="1:7" ht="62.25" customHeight="1">
      <c r="A12" s="17" t="s">
        <v>19</v>
      </c>
      <c r="B12" s="18" t="s">
        <v>14</v>
      </c>
      <c r="C12" s="19">
        <f>'[1]Kosztorys skrócony inw. UPZP'!C10</f>
        <v>0</v>
      </c>
      <c r="D12" s="20">
        <f>'[1]Kosztorys skrócony inw. UPZP'!D10</f>
        <v>0</v>
      </c>
      <c r="E12" s="20">
        <f>'[1]Kosztorys skrócony inw. UPZP'!E10</f>
        <v>11</v>
      </c>
      <c r="F12" s="21"/>
      <c r="G12" s="22"/>
    </row>
    <row r="13" spans="1:7" ht="28.5" customHeight="1">
      <c r="A13" s="17" t="s">
        <v>20</v>
      </c>
      <c r="B13" s="18" t="s">
        <v>14</v>
      </c>
      <c r="C13" s="19">
        <f>'[1]Kosztorys skrócony inw. UPZP'!C11</f>
        <v>0</v>
      </c>
      <c r="D13" s="20">
        <f>'[1]Kosztorys skrócony inw. UPZP'!D11</f>
        <v>0</v>
      </c>
      <c r="E13" s="20">
        <f>'[1]Kosztorys skrócony inw. UPZP'!E11</f>
        <v>12</v>
      </c>
      <c r="F13" s="21"/>
      <c r="G13" s="22"/>
    </row>
    <row r="14" spans="1:7" ht="48" customHeight="1">
      <c r="A14" s="17" t="s">
        <v>21</v>
      </c>
      <c r="B14" s="18" t="s">
        <v>14</v>
      </c>
      <c r="C14" s="19">
        <f>'[1]Kosztorys skrócony inw. UPZP'!C12</f>
        <v>0</v>
      </c>
      <c r="D14" s="20">
        <f>'[1]Kosztorys skrócony inw. UPZP'!D12</f>
        <v>0</v>
      </c>
      <c r="E14" s="20">
        <f>'[1]Kosztorys skrócony inw. UPZP'!E12</f>
        <v>0.182</v>
      </c>
      <c r="F14" s="21"/>
      <c r="G14" s="22"/>
    </row>
    <row r="15" spans="1:7" ht="50.25" customHeight="1">
      <c r="A15" s="17" t="s">
        <v>22</v>
      </c>
      <c r="B15" s="18" t="s">
        <v>14</v>
      </c>
      <c r="C15" s="19">
        <f>'[1]Kosztorys skrócony inw. UPZP'!C13</f>
        <v>0</v>
      </c>
      <c r="D15" s="20">
        <f>'[1]Kosztorys skrócony inw. UPZP'!D13</f>
        <v>0</v>
      </c>
      <c r="E15" s="20">
        <f>'[1]Kosztorys skrócony inw. UPZP'!E13</f>
        <v>1</v>
      </c>
      <c r="F15" s="21"/>
      <c r="G15" s="22"/>
    </row>
    <row r="16" spans="1:7" ht="57" customHeight="1">
      <c r="A16" s="17" t="s">
        <v>23</v>
      </c>
      <c r="B16" s="18" t="s">
        <v>14</v>
      </c>
      <c r="C16" s="19">
        <f>'[1]Kosztorys skrócony inw. UPZP'!C14</f>
        <v>0</v>
      </c>
      <c r="D16" s="20">
        <f>'[1]Kosztorys skrócony inw. UPZP'!D14</f>
        <v>0</v>
      </c>
      <c r="E16" s="20">
        <f>'[1]Kosztorys skrócony inw. UPZP'!E14</f>
        <v>182</v>
      </c>
      <c r="F16" s="21"/>
      <c r="G16" s="22"/>
    </row>
    <row r="17" spans="1:7" ht="44.25" customHeight="1">
      <c r="A17" s="17" t="s">
        <v>24</v>
      </c>
      <c r="B17" s="18" t="s">
        <v>14</v>
      </c>
      <c r="C17" s="19">
        <f>'[1]Kosztorys skrócony inw. UPZP'!C15</f>
        <v>0</v>
      </c>
      <c r="D17" s="20">
        <f>'[1]Kosztorys skrócony inw. UPZP'!D15</f>
        <v>0</v>
      </c>
      <c r="E17" s="20">
        <f>'[1]Kosztorys skrócony inw. UPZP'!E15</f>
        <v>12</v>
      </c>
      <c r="F17" s="21"/>
      <c r="G17" s="22"/>
    </row>
    <row r="18" spans="1:7" ht="66.75" customHeight="1">
      <c r="A18" s="23" t="s">
        <v>25</v>
      </c>
      <c r="B18" s="18" t="s">
        <v>14</v>
      </c>
      <c r="C18" s="19">
        <f>'[1]Kosztorys skrócony inw. UPZP'!C16</f>
        <v>0</v>
      </c>
      <c r="D18" s="20">
        <f>'[1]Kosztorys skrócony inw. UPZP'!D16</f>
        <v>0</v>
      </c>
      <c r="E18" s="20">
        <f>'[1]Kosztorys skrócony inw. UPZP'!E16</f>
        <v>12</v>
      </c>
      <c r="F18" s="21"/>
      <c r="G18" s="22"/>
    </row>
    <row r="19" spans="1:7" ht="64.5" customHeight="1">
      <c r="A19" s="23" t="s">
        <v>26</v>
      </c>
      <c r="B19" s="18" t="s">
        <v>14</v>
      </c>
      <c r="C19" s="19">
        <f>'[1]Kosztorys skrócony inw. UPZP'!C17</f>
        <v>0</v>
      </c>
      <c r="D19" s="20">
        <f>'[1]Kosztorys skrócony inw. UPZP'!D17</f>
        <v>0</v>
      </c>
      <c r="E19" s="20">
        <f>'[1]Kosztorys skrócony inw. UPZP'!E17</f>
        <v>1</v>
      </c>
      <c r="F19" s="21"/>
      <c r="G19" s="22"/>
    </row>
    <row r="20" spans="1:7" ht="69" customHeight="1">
      <c r="A20" s="23" t="s">
        <v>27</v>
      </c>
      <c r="B20" s="18" t="s">
        <v>14</v>
      </c>
      <c r="C20" s="19">
        <f>'[1]Kosztorys skrócony inw. UPZP'!C18</f>
        <v>0</v>
      </c>
      <c r="D20" s="20">
        <f>'[1]Kosztorys skrócony inw. UPZP'!D18</f>
        <v>0</v>
      </c>
      <c r="E20" s="20">
        <f>'[1]Kosztorys skrócony inw. UPZP'!E18</f>
        <v>0.184</v>
      </c>
      <c r="F20" s="21"/>
      <c r="G20" s="22"/>
    </row>
    <row r="21" spans="1:7" ht="60.75" customHeight="1">
      <c r="A21" s="23" t="s">
        <v>28</v>
      </c>
      <c r="B21" s="18" t="s">
        <v>14</v>
      </c>
      <c r="C21" s="19">
        <f>'[1]Kosztorys skrócony inw. UPZP'!C19</f>
        <v>0</v>
      </c>
      <c r="D21" s="20">
        <f>'[1]Kosztorys skrócony inw. UPZP'!D19</f>
        <v>0</v>
      </c>
      <c r="E21" s="20">
        <f>'[1]Kosztorys skrócony inw. UPZP'!E19</f>
        <v>0.194</v>
      </c>
      <c r="F21" s="21"/>
      <c r="G21" s="22"/>
    </row>
    <row r="22" spans="1:7" ht="60.75" customHeight="1">
      <c r="A22" s="17" t="s">
        <v>29</v>
      </c>
      <c r="B22" s="17" t="s">
        <v>14</v>
      </c>
      <c r="C22" s="19">
        <f>'[1]Kosztorys skrócony inw. UPZP'!C20</f>
        <v>0</v>
      </c>
      <c r="D22" s="20">
        <f>'[1]Kosztorys skrócony inw. UPZP'!D20</f>
        <v>0</v>
      </c>
      <c r="E22" s="20">
        <f>'[1]Kosztorys skrócony inw. UPZP'!E20</f>
        <v>1</v>
      </c>
      <c r="F22" s="21"/>
      <c r="G22" s="24"/>
    </row>
    <row r="23" spans="1:7" ht="66" customHeight="1">
      <c r="A23" s="18" t="s">
        <v>30</v>
      </c>
      <c r="B23" s="18" t="s">
        <v>14</v>
      </c>
      <c r="C23" s="25">
        <f>'[1]Kosztorys skrócony inw. UPZP'!C21</f>
        <v>0</v>
      </c>
      <c r="D23" s="26">
        <f>'[1]Kosztorys skrócony inw. UPZP'!D21</f>
        <v>0</v>
      </c>
      <c r="E23" s="26">
        <f>'[1]Kosztorys skrócony inw. UPZP'!E21</f>
        <v>11</v>
      </c>
      <c r="F23" s="27"/>
      <c r="G23" s="22"/>
    </row>
    <row r="24" spans="1:7" ht="65.25" customHeight="1">
      <c r="A24" s="17" t="s">
        <v>31</v>
      </c>
      <c r="B24" s="18" t="s">
        <v>14</v>
      </c>
      <c r="C24" s="28">
        <f>'[1]Kosztorys skrócony inw. UPZP'!C22</f>
        <v>0</v>
      </c>
      <c r="D24" s="29">
        <f>'[1]Kosztorys skrócony inw. UPZP'!D22</f>
        <v>0</v>
      </c>
      <c r="E24" s="29">
        <f>'[1]Kosztorys skrócony inw. UPZP'!E22</f>
        <v>1</v>
      </c>
      <c r="F24" s="30"/>
      <c r="G24" s="22"/>
    </row>
    <row r="25" spans="1:7" ht="71.25" customHeight="1">
      <c r="A25" s="17" t="s">
        <v>32</v>
      </c>
      <c r="B25" s="18" t="s">
        <v>14</v>
      </c>
      <c r="C25" s="28">
        <f>'[1]Kosztorys skrócony inw. UPZP'!C23</f>
        <v>0</v>
      </c>
      <c r="D25" s="29">
        <f>'[1]Kosztorys skrócony inw. UPZP'!D23</f>
        <v>0</v>
      </c>
      <c r="E25" s="29">
        <f>'[1]Kosztorys skrócony inw. UPZP'!E23</f>
        <v>11</v>
      </c>
      <c r="F25" s="30"/>
      <c r="G25" s="22"/>
    </row>
    <row r="26" spans="1:7" ht="73.5" customHeight="1">
      <c r="A26" s="17" t="s">
        <v>33</v>
      </c>
      <c r="B26" s="17" t="s">
        <v>14</v>
      </c>
      <c r="C26" s="19">
        <f>'[1]Kosztorys skrócony inw. UPZP'!C24</f>
        <v>0</v>
      </c>
      <c r="D26" s="20">
        <f>'[1]Kosztorys skrócony inw. UPZP'!D24</f>
        <v>0</v>
      </c>
      <c r="E26" s="20">
        <f>'[1]Kosztorys skrócony inw. UPZP'!E24</f>
        <v>1</v>
      </c>
      <c r="F26" s="21"/>
      <c r="G26" s="24"/>
    </row>
    <row r="27" spans="1:7" ht="68.25" customHeight="1">
      <c r="A27" s="18" t="s">
        <v>34</v>
      </c>
      <c r="B27" s="18" t="s">
        <v>14</v>
      </c>
      <c r="C27" s="25">
        <f>'[1]Kosztorys skrócony inw. UPZP'!C25</f>
        <v>0</v>
      </c>
      <c r="D27" s="26">
        <f>'[1]Kosztorys skrócony inw. UPZP'!D25</f>
        <v>0</v>
      </c>
      <c r="E27" s="26">
        <f>'[1]Kosztorys skrócony inw. UPZP'!E25</f>
        <v>11</v>
      </c>
      <c r="F27" s="31"/>
      <c r="G27" s="22"/>
    </row>
    <row r="28" spans="1:7" ht="38.25" customHeight="1">
      <c r="A28" s="17" t="s">
        <v>35</v>
      </c>
      <c r="B28" s="18" t="s">
        <v>14</v>
      </c>
      <c r="C28" s="28">
        <f>'[1]Kosztorys skrócony inw. UPZP'!C26</f>
        <v>0</v>
      </c>
      <c r="D28" s="29">
        <f>'[1]Kosztorys skrócony inw. UPZP'!D26</f>
        <v>0</v>
      </c>
      <c r="E28" s="29">
        <f>'[1]Kosztorys skrócony inw. UPZP'!E26</f>
        <v>10</v>
      </c>
      <c r="F28" s="21"/>
      <c r="G28" s="22"/>
    </row>
    <row r="29" spans="1:7" ht="53.25" customHeight="1">
      <c r="A29" s="17" t="s">
        <v>36</v>
      </c>
      <c r="B29" s="18" t="s">
        <v>14</v>
      </c>
      <c r="C29" s="28">
        <f>'[1]Kosztorys skrócony inw. UPZP'!C27</f>
        <v>0</v>
      </c>
      <c r="D29" s="29">
        <f>'[1]Kosztorys skrócony inw. UPZP'!D27</f>
        <v>0</v>
      </c>
      <c r="E29" s="29">
        <f>'[1]Kosztorys skrócony inw. UPZP'!E27</f>
        <v>0.184</v>
      </c>
      <c r="F29" s="21"/>
      <c r="G29" s="22"/>
    </row>
    <row r="30" spans="1:7" ht="25.5" customHeight="1">
      <c r="A30" s="17" t="s">
        <v>37</v>
      </c>
      <c r="B30" s="17" t="s">
        <v>14</v>
      </c>
      <c r="C30" s="28">
        <f>'[1]Kosztorys skrócony inw. UPZP'!C28</f>
        <v>0</v>
      </c>
      <c r="D30" s="29">
        <f>'[1]Kosztorys skrócony inw. UPZP'!D28</f>
        <v>0</v>
      </c>
      <c r="E30" s="29">
        <f>'[1]Kosztorys skrócony inw. UPZP'!E28</f>
        <v>210</v>
      </c>
      <c r="F30" s="21"/>
      <c r="G30" s="22"/>
    </row>
    <row r="31" spans="1:7" ht="25.5" customHeight="1">
      <c r="A31" s="32">
        <v>2</v>
      </c>
      <c r="B31" s="7" t="s">
        <v>38</v>
      </c>
      <c r="C31" s="7"/>
      <c r="D31" s="7"/>
      <c r="E31" s="7"/>
      <c r="F31" s="7"/>
      <c r="G31" s="7"/>
    </row>
    <row r="32" spans="1:7" ht="49.5" customHeight="1">
      <c r="A32" s="33" t="s">
        <v>39</v>
      </c>
      <c r="B32" s="33" t="s">
        <v>14</v>
      </c>
      <c r="C32" s="34" t="s">
        <v>40</v>
      </c>
      <c r="D32" s="35" t="s">
        <v>41</v>
      </c>
      <c r="E32" s="36">
        <v>1</v>
      </c>
      <c r="F32" s="37"/>
      <c r="G32" s="38"/>
    </row>
    <row r="33" spans="1:7" ht="29.25" customHeight="1">
      <c r="A33" s="39" t="s">
        <v>42</v>
      </c>
      <c r="B33" s="39"/>
      <c r="C33" s="39"/>
      <c r="D33" s="40">
        <f>SUM(G7:G32)</f>
        <v>0</v>
      </c>
      <c r="E33" s="40"/>
      <c r="F33" s="40"/>
      <c r="G33" s="40"/>
    </row>
    <row r="34" spans="1:7" ht="31.5" customHeight="1">
      <c r="A34" s="41" t="s">
        <v>43</v>
      </c>
      <c r="B34" s="41"/>
      <c r="C34" s="41"/>
      <c r="D34" s="42">
        <f>D33*23%</f>
        <v>0</v>
      </c>
      <c r="E34" s="42"/>
      <c r="F34" s="42"/>
      <c r="G34" s="42"/>
    </row>
    <row r="35" spans="1:7" ht="30" customHeight="1">
      <c r="A35" s="43" t="s">
        <v>44</v>
      </c>
      <c r="B35" s="43"/>
      <c r="C35" s="43"/>
      <c r="D35" s="44">
        <f>SUM(D33+D34)</f>
        <v>0</v>
      </c>
      <c r="E35" s="44"/>
      <c r="F35" s="44"/>
      <c r="G35" s="44"/>
    </row>
  </sheetData>
  <sheetProtection selectLockedCells="1" selectUnlockedCells="1"/>
  <mergeCells count="12">
    <mergeCell ref="A1:G1"/>
    <mergeCell ref="A2:G2"/>
    <mergeCell ref="A3:G3"/>
    <mergeCell ref="A4:G4"/>
    <mergeCell ref="B6:G6"/>
    <mergeCell ref="B31:G31"/>
    <mergeCell ref="A33:C33"/>
    <mergeCell ref="D33:G33"/>
    <mergeCell ref="A34:C34"/>
    <mergeCell ref="D34:G34"/>
    <mergeCell ref="A35:C35"/>
    <mergeCell ref="D35:G35"/>
  </mergeCells>
  <printOptions/>
  <pageMargins left="0.5798611111111112" right="0.2701388888888889" top="0.3701388888888889" bottom="0.3798611111111111" header="0.5118055555555555" footer="0.5118055555555555"/>
  <pageSetup horizontalDpi="300" verticalDpi="300" orientation="portrait" paperSize="9" scale="47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SheetLayoutView="100" workbookViewId="0" topLeftCell="A1">
      <selection activeCell="H5" sqref="H5"/>
    </sheetView>
  </sheetViews>
  <sheetFormatPr defaultColWidth="9.00390625" defaultRowHeight="12.75"/>
  <cols>
    <col min="1" max="1" width="5.75390625" style="1" customWidth="1"/>
    <col min="2" max="2" width="36.875" style="2" customWidth="1"/>
    <col min="3" max="3" width="11.375" style="1" customWidth="1"/>
    <col min="4" max="4" width="11.375" style="3" customWidth="1"/>
    <col min="5" max="5" width="8.75390625" style="3" customWidth="1"/>
    <col min="6" max="6" width="12.625" style="3" customWidth="1"/>
  </cols>
  <sheetData>
    <row r="1" spans="1:6" ht="24" customHeight="1">
      <c r="A1" s="32" t="s">
        <v>45</v>
      </c>
      <c r="B1" s="32"/>
      <c r="C1" s="32"/>
      <c r="D1" s="32"/>
      <c r="E1" s="32"/>
      <c r="F1" s="32"/>
    </row>
    <row r="2" spans="1:6" s="9" customFormat="1" ht="26.25">
      <c r="A2" s="45" t="s">
        <v>46</v>
      </c>
      <c r="B2" s="45" t="s">
        <v>47</v>
      </c>
      <c r="C2" s="46" t="s">
        <v>8</v>
      </c>
      <c r="D2" s="45" t="s">
        <v>48</v>
      </c>
      <c r="E2" s="45" t="s">
        <v>49</v>
      </c>
      <c r="F2" s="46" t="s">
        <v>50</v>
      </c>
    </row>
    <row r="3" spans="1:6" ht="32.25" customHeight="1">
      <c r="A3" s="47">
        <v>1</v>
      </c>
      <c r="B3" s="48">
        <f>'[1]Zestawienie R'!C3</f>
        <v>0</v>
      </c>
      <c r="C3" s="49">
        <f>'[1]Zestawienie R'!D3</f>
        <v>0</v>
      </c>
      <c r="D3" s="50">
        <f>'[1]Zestawienie R'!E3</f>
        <v>26.4154</v>
      </c>
      <c r="E3" s="50"/>
      <c r="F3" s="51"/>
    </row>
    <row r="4" spans="1:6" ht="30.75" customHeight="1">
      <c r="A4" s="52">
        <v>2</v>
      </c>
      <c r="B4" s="53">
        <f>'[1]Zestawienie R'!C4</f>
        <v>0</v>
      </c>
      <c r="C4" s="54">
        <f>'[1]Zestawienie R'!D4</f>
        <v>0</v>
      </c>
      <c r="D4" s="55">
        <f>'[1]Zestawienie R'!E4</f>
        <v>0.44000000000000006</v>
      </c>
      <c r="E4" s="55"/>
      <c r="F4" s="56"/>
    </row>
    <row r="5" spans="1:6" ht="24" customHeight="1">
      <c r="A5" s="52">
        <v>3</v>
      </c>
      <c r="B5" s="53">
        <f>'[1]Zestawienie R'!C5</f>
        <v>0</v>
      </c>
      <c r="C5" s="54">
        <f>'[1]Zestawienie R'!D5</f>
        <v>0</v>
      </c>
      <c r="D5" s="55">
        <f>'[1]Zestawienie R'!E5</f>
        <v>1050.865</v>
      </c>
      <c r="E5" s="55"/>
      <c r="F5" s="56"/>
    </row>
    <row r="6" spans="1:6" ht="24" customHeight="1">
      <c r="A6" s="57">
        <v>4</v>
      </c>
      <c r="B6" s="58">
        <f>'[1]Zestawienie R'!C6</f>
        <v>0</v>
      </c>
      <c r="C6" s="59">
        <f>'[1]Zestawienie R'!D6</f>
        <v>0</v>
      </c>
      <c r="D6" s="60">
        <f>'[1]Zestawienie R'!E6</f>
        <v>19.22652</v>
      </c>
      <c r="E6" s="60"/>
      <c r="F6" s="61"/>
    </row>
    <row r="9" ht="13.5"/>
    <row r="10" spans="1:6" ht="16.5">
      <c r="A10" s="32" t="s">
        <v>51</v>
      </c>
      <c r="B10" s="32"/>
      <c r="C10" s="32"/>
      <c r="D10" s="32"/>
      <c r="E10" s="32"/>
      <c r="F10" s="32"/>
    </row>
    <row r="11" spans="1:6" ht="26.25">
      <c r="A11" s="45" t="s">
        <v>46</v>
      </c>
      <c r="B11" s="45" t="s">
        <v>47</v>
      </c>
      <c r="C11" s="45" t="s">
        <v>8</v>
      </c>
      <c r="D11" s="45" t="s">
        <v>48</v>
      </c>
      <c r="E11" s="45" t="s">
        <v>49</v>
      </c>
      <c r="F11" s="45" t="s">
        <v>50</v>
      </c>
    </row>
    <row r="12" spans="1:6" ht="19.5" customHeight="1">
      <c r="A12" s="47">
        <v>1</v>
      </c>
      <c r="B12" s="62">
        <f>'[1]Zestawienie M'!C3</f>
        <v>0</v>
      </c>
      <c r="C12" s="49">
        <f>'[1]Zestawienie M'!D3</f>
        <v>0</v>
      </c>
      <c r="D12" s="49">
        <f>'[1]Zestawienie M'!E3</f>
        <v>210.00000000000003</v>
      </c>
      <c r="E12" s="49"/>
      <c r="F12" s="63"/>
    </row>
    <row r="13" spans="1:6" ht="19.5" customHeight="1">
      <c r="A13" s="52">
        <v>2</v>
      </c>
      <c r="B13" s="64">
        <f>'[1]Zestawienie M'!C4</f>
        <v>0</v>
      </c>
      <c r="C13" s="54">
        <f>'[1]Zestawienie M'!D4</f>
        <v>0</v>
      </c>
      <c r="D13" s="54">
        <f>'[1]Zestawienie M'!E4</f>
        <v>10</v>
      </c>
      <c r="E13" s="54"/>
      <c r="F13" s="65"/>
    </row>
    <row r="14" spans="1:6" ht="30" customHeight="1">
      <c r="A14" s="52">
        <v>3</v>
      </c>
      <c r="B14" s="64">
        <f>'[1]Zestawienie M'!C5</f>
        <v>0</v>
      </c>
      <c r="C14" s="54">
        <f>'[1]Zestawienie M'!D5</f>
        <v>0</v>
      </c>
      <c r="D14" s="54">
        <f>'[1]Zestawienie M'!E5</f>
        <v>199.94000000000003</v>
      </c>
      <c r="E14" s="54"/>
      <c r="F14" s="65"/>
    </row>
    <row r="15" spans="1:6" ht="22.5" customHeight="1">
      <c r="A15" s="52">
        <v>4</v>
      </c>
      <c r="B15" s="64">
        <f>'[1]Zestawienie M'!C6</f>
        <v>0</v>
      </c>
      <c r="C15" s="54">
        <f>'[1]Zestawienie M'!D6</f>
        <v>0</v>
      </c>
      <c r="D15" s="54">
        <f>'[1]Zestawienie M'!E6</f>
        <v>12.24</v>
      </c>
      <c r="E15" s="54"/>
      <c r="F15" s="65"/>
    </row>
    <row r="16" spans="1:6" ht="46.5" customHeight="1">
      <c r="A16" s="52">
        <v>5</v>
      </c>
      <c r="B16" s="64">
        <f>'[1]Zestawienie M'!C7</f>
        <v>0</v>
      </c>
      <c r="C16" s="54">
        <f>'[1]Zestawienie M'!D7</f>
        <v>0</v>
      </c>
      <c r="D16" s="54">
        <f>'[1]Zestawienie M'!E7</f>
        <v>187.46</v>
      </c>
      <c r="E16" s="54"/>
      <c r="F16" s="65"/>
    </row>
    <row r="17" spans="1:6" ht="30" customHeight="1">
      <c r="A17" s="57">
        <v>6</v>
      </c>
      <c r="B17" s="58">
        <f>'[1]Zestawienie M'!C8</f>
        <v>0</v>
      </c>
      <c r="C17" s="59">
        <f>'[1]Zestawienie M'!D8</f>
        <v>0</v>
      </c>
      <c r="D17" s="59">
        <f>'[1]Zestawienie M'!E8</f>
        <v>1.9200000000000002</v>
      </c>
      <c r="E17" s="59"/>
      <c r="F17" s="66"/>
    </row>
    <row r="20" ht="13.5"/>
    <row r="21" spans="1:6" ht="16.5">
      <c r="A21" s="32" t="s">
        <v>52</v>
      </c>
      <c r="B21" s="32"/>
      <c r="C21" s="32"/>
      <c r="D21" s="32"/>
      <c r="E21" s="32"/>
      <c r="F21" s="32"/>
    </row>
    <row r="22" spans="1:6" ht="26.25">
      <c r="A22" s="45" t="s">
        <v>46</v>
      </c>
      <c r="B22" s="45" t="s">
        <v>47</v>
      </c>
      <c r="C22" s="45" t="s">
        <v>8</v>
      </c>
      <c r="D22" s="45" t="s">
        <v>48</v>
      </c>
      <c r="E22" s="45" t="s">
        <v>49</v>
      </c>
      <c r="F22" s="46" t="s">
        <v>50</v>
      </c>
    </row>
    <row r="23" spans="1:6" ht="20.25" customHeight="1">
      <c r="A23" s="47">
        <v>1</v>
      </c>
      <c r="B23" s="67">
        <f>'[1]Zestawienie S'!C3</f>
        <v>0</v>
      </c>
      <c r="C23" s="50">
        <f>'[1]Zestawienie S'!D3</f>
        <v>0</v>
      </c>
      <c r="D23" s="50">
        <f>'[1]Zestawienie S'!E3</f>
        <v>9.22</v>
      </c>
      <c r="E23" s="50"/>
      <c r="F23" s="51"/>
    </row>
    <row r="24" spans="1:6" ht="20.25" customHeight="1">
      <c r="A24" s="52">
        <v>2</v>
      </c>
      <c r="B24" s="68">
        <f>'[1]Zestawienie S'!C4</f>
        <v>0</v>
      </c>
      <c r="C24" s="55">
        <f>'[1]Zestawienie S'!D4</f>
        <v>0</v>
      </c>
      <c r="D24" s="55">
        <f>'[1]Zestawienie S'!E4</f>
        <v>7.2323</v>
      </c>
      <c r="E24" s="55"/>
      <c r="F24" s="56"/>
    </row>
    <row r="25" spans="1:6" ht="21.75" customHeight="1">
      <c r="A25" s="52">
        <v>3</v>
      </c>
      <c r="B25" s="68">
        <f>'[1]Zestawienie S'!C5</f>
        <v>0</v>
      </c>
      <c r="C25" s="55">
        <f>'[1]Zestawienie S'!D5</f>
        <v>0</v>
      </c>
      <c r="D25" s="55">
        <f>'[1]Zestawienie S'!E5</f>
        <v>28.400000000000002</v>
      </c>
      <c r="E25" s="55"/>
      <c r="F25" s="56"/>
    </row>
    <row r="26" spans="1:6" ht="17.25" customHeight="1">
      <c r="A26" s="52">
        <v>4</v>
      </c>
      <c r="B26" s="68">
        <f>'[1]Zestawienie S'!C6</f>
        <v>0</v>
      </c>
      <c r="C26" s="55">
        <f>'[1]Zestawienie S'!D6</f>
        <v>0</v>
      </c>
      <c r="D26" s="55">
        <f>'[1]Zestawienie S'!E6</f>
        <v>39.3183</v>
      </c>
      <c r="E26" s="55"/>
      <c r="F26" s="56"/>
    </row>
    <row r="27" spans="1:6" ht="20.25" customHeight="1">
      <c r="A27" s="52">
        <v>5</v>
      </c>
      <c r="B27" s="68">
        <f>'[1]Zestawienie S'!C7</f>
        <v>0</v>
      </c>
      <c r="C27" s="55">
        <f>'[1]Zestawienie S'!D7</f>
        <v>0</v>
      </c>
      <c r="D27" s="55">
        <f>'[1]Zestawienie S'!E7</f>
        <v>9.22</v>
      </c>
      <c r="E27" s="55"/>
      <c r="F27" s="56"/>
    </row>
    <row r="28" spans="1:6" ht="21.75" customHeight="1">
      <c r="A28" s="52">
        <v>6</v>
      </c>
      <c r="B28" s="68">
        <f>'[1]Zestawienie S'!C8</f>
        <v>0</v>
      </c>
      <c r="C28" s="55">
        <f>'[1]Zestawienie S'!D8</f>
        <v>0</v>
      </c>
      <c r="D28" s="55">
        <f>'[1]Zestawienie S'!E8</f>
        <v>0.5918000000000001</v>
      </c>
      <c r="E28" s="55"/>
      <c r="F28" s="56"/>
    </row>
    <row r="29" spans="1:6" ht="31.5" customHeight="1">
      <c r="A29" s="52">
        <v>7</v>
      </c>
      <c r="B29" s="68">
        <f>'[1]Zestawienie S'!C9</f>
        <v>0</v>
      </c>
      <c r="C29" s="55">
        <f>'[1]Zestawienie S'!D9</f>
        <v>0</v>
      </c>
      <c r="D29" s="55">
        <f>'[1]Zestawienie S'!E9</f>
        <v>4.534000000000001</v>
      </c>
      <c r="E29" s="55"/>
      <c r="F29" s="56"/>
    </row>
    <row r="30" spans="1:6" ht="24" customHeight="1">
      <c r="A30" s="52">
        <v>8</v>
      </c>
      <c r="B30" s="68">
        <f>'[1]Zestawienie S'!C10</f>
        <v>0</v>
      </c>
      <c r="C30" s="55">
        <f>'[1]Zestawienie S'!D10</f>
        <v>0</v>
      </c>
      <c r="D30" s="55">
        <f>'[1]Zestawienie S'!E10</f>
        <v>0.29700000000000004</v>
      </c>
      <c r="E30" s="55"/>
      <c r="F30" s="56"/>
    </row>
    <row r="31" spans="1:6" ht="20.25" customHeight="1">
      <c r="A31" s="52">
        <v>9</v>
      </c>
      <c r="B31" s="68">
        <f>'[1]Zestawienie S'!C11</f>
        <v>0</v>
      </c>
      <c r="C31" s="55">
        <f>'[1]Zestawienie S'!D11</f>
        <v>0</v>
      </c>
      <c r="D31" s="55">
        <f>'[1]Zestawienie S'!E11</f>
        <v>17.8073</v>
      </c>
      <c r="E31" s="55"/>
      <c r="F31" s="56"/>
    </row>
    <row r="32" spans="1:6" ht="27.75" customHeight="1">
      <c r="A32" s="52">
        <v>10</v>
      </c>
      <c r="B32" s="68">
        <f>'[1]Zestawienie S'!C12</f>
        <v>0</v>
      </c>
      <c r="C32" s="55">
        <f>'[1]Zestawienie S'!D12</f>
        <v>0</v>
      </c>
      <c r="D32" s="55">
        <f>'[1]Zestawienie S'!E12</f>
        <v>8.760000000000002</v>
      </c>
      <c r="E32" s="55"/>
      <c r="F32" s="56"/>
    </row>
    <row r="33" spans="1:6" ht="30" customHeight="1">
      <c r="A33" s="52">
        <v>11</v>
      </c>
      <c r="B33" s="68">
        <f>'[1]Zestawienie S'!C13</f>
        <v>0</v>
      </c>
      <c r="C33" s="55">
        <f>'[1]Zestawienie S'!D13</f>
        <v>0</v>
      </c>
      <c r="D33" s="55">
        <f>'[1]Zestawienie S'!E13</f>
        <v>1.28</v>
      </c>
      <c r="E33" s="55"/>
      <c r="F33" s="56"/>
    </row>
    <row r="34" spans="1:6" ht="25.5" customHeight="1">
      <c r="A34" s="52">
        <v>12</v>
      </c>
      <c r="B34" s="68">
        <f>'[1]Zestawienie S'!C14</f>
        <v>0</v>
      </c>
      <c r="C34" s="55">
        <f>'[1]Zestawienie S'!D14</f>
        <v>0</v>
      </c>
      <c r="D34" s="55">
        <f>'[1]Zestawienie S'!E14</f>
        <v>1.8123000000000002</v>
      </c>
      <c r="E34" s="55"/>
      <c r="F34" s="56"/>
    </row>
    <row r="35" spans="1:6" ht="20.25" customHeight="1">
      <c r="A35" s="52">
        <v>13</v>
      </c>
      <c r="B35" s="68">
        <f>'[1]Zestawienie S'!C15</f>
        <v>0</v>
      </c>
      <c r="C35" s="55">
        <f>'[1]Zestawienie S'!D15</f>
        <v>0</v>
      </c>
      <c r="D35" s="55">
        <f>'[1]Zestawienie S'!E15</f>
        <v>3.2362</v>
      </c>
      <c r="E35" s="55"/>
      <c r="F35" s="56"/>
    </row>
    <row r="36" spans="1:6" ht="28.5" customHeight="1">
      <c r="A36" s="52">
        <v>14</v>
      </c>
      <c r="B36" s="68">
        <f>'[1]Zestawienie S'!C16</f>
        <v>0</v>
      </c>
      <c r="C36" s="55">
        <f>'[1]Zestawienie S'!D16</f>
        <v>0</v>
      </c>
      <c r="D36" s="55">
        <f>'[1]Zestawienie S'!E16</f>
        <v>1.8123000000000002</v>
      </c>
      <c r="E36" s="55"/>
      <c r="F36" s="56"/>
    </row>
    <row r="37" spans="1:6" ht="24" customHeight="1">
      <c r="A37" s="52">
        <v>15</v>
      </c>
      <c r="B37" s="68">
        <f>'[1]Zestawienie S'!C17</f>
        <v>0</v>
      </c>
      <c r="C37" s="55">
        <f>'[1]Zestawienie S'!D17</f>
        <v>0</v>
      </c>
      <c r="D37" s="55">
        <f>'[1]Zestawienie S'!E17</f>
        <v>0.162</v>
      </c>
      <c r="E37" s="55"/>
      <c r="F37" s="56"/>
    </row>
    <row r="38" spans="1:6" ht="21" customHeight="1">
      <c r="A38" s="52">
        <v>16</v>
      </c>
      <c r="B38" s="68">
        <f>'[1]Zestawienie S'!C18</f>
        <v>0</v>
      </c>
      <c r="C38" s="55">
        <f>'[1]Zestawienie S'!D18</f>
        <v>0</v>
      </c>
      <c r="D38" s="55">
        <f>'[1]Zestawienie S'!E18</f>
        <v>0.16920000000000002</v>
      </c>
      <c r="E38" s="55"/>
      <c r="F38" s="56"/>
    </row>
    <row r="39" spans="1:6" ht="21" customHeight="1">
      <c r="A39" s="52">
        <v>17</v>
      </c>
      <c r="B39" s="68">
        <f>'[1]Zestawienie S'!C19</f>
        <v>0</v>
      </c>
      <c r="C39" s="55">
        <f>'[1]Zestawienie S'!D19</f>
        <v>0</v>
      </c>
      <c r="D39" s="55">
        <f>'[1]Zestawienie S'!E19</f>
        <v>9.22</v>
      </c>
      <c r="E39" s="55"/>
      <c r="F39" s="56"/>
    </row>
    <row r="40" spans="1:6" ht="21.75" customHeight="1">
      <c r="A40" s="52">
        <v>18</v>
      </c>
      <c r="B40" s="68">
        <f>'[1]Zestawienie S'!C20</f>
        <v>0</v>
      </c>
      <c r="C40" s="55">
        <f>'[1]Zestawienie S'!D20</f>
        <v>0</v>
      </c>
      <c r="D40" s="55">
        <f>'[1]Zestawienie S'!E20</f>
        <v>18.32</v>
      </c>
      <c r="E40" s="55"/>
      <c r="F40" s="56"/>
    </row>
    <row r="41" spans="1:6" ht="22.5" customHeight="1">
      <c r="A41" s="57">
        <v>19</v>
      </c>
      <c r="B41" s="69">
        <f>'[1]Zestawienie S'!C21</f>
        <v>0</v>
      </c>
      <c r="C41" s="60">
        <f>'[1]Zestawienie S'!D21</f>
        <v>0</v>
      </c>
      <c r="D41" s="60">
        <f>'[1]Zestawienie S'!E21</f>
        <v>18.32</v>
      </c>
      <c r="E41" s="60"/>
      <c r="F41" s="61"/>
    </row>
  </sheetData>
  <sheetProtection selectLockedCells="1" selectUnlockedCells="1"/>
  <mergeCells count="3">
    <mergeCell ref="A1:F1"/>
    <mergeCell ref="A10:F10"/>
    <mergeCell ref="A21:F21"/>
  </mergeCells>
  <printOptions/>
  <pageMargins left="0.7597222222222222" right="0.3597222222222222" top="0.55" bottom="0.6798611111111111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INSTEL</dc:creator>
  <cp:keywords/>
  <dc:description/>
  <cp:lastModifiedBy>User</cp:lastModifiedBy>
  <cp:lastPrinted>2011-08-27T09:51:45Z</cp:lastPrinted>
  <dcterms:created xsi:type="dcterms:W3CDTF">2006-05-08T09:50:35Z</dcterms:created>
  <dcterms:modified xsi:type="dcterms:W3CDTF">2014-10-10T06:20:55Z</dcterms:modified>
  <cp:category/>
  <cp:version/>
  <cp:contentType/>
  <cp:contentStatus/>
</cp:coreProperties>
</file>